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70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<sst xmlns="http://schemas.openxmlformats.org/spreadsheetml/2006/main" count="157" uniqueCount="126">
  <si>
    <t>SALESMAN / DEALER</t>
  </si>
  <si>
    <t xml:space="preserve">   DATE</t>
  </si>
  <si>
    <t>SERIAL#</t>
  </si>
  <si>
    <t>CUSTOMER</t>
  </si>
  <si>
    <t>PROMISE DATE</t>
  </si>
  <si>
    <t xml:space="preserve">        MIXER INFORMATION</t>
  </si>
  <si>
    <t>STOCK#</t>
  </si>
  <si>
    <t>QTY</t>
  </si>
  <si>
    <t xml:space="preserve">(CHOOSE ONE) </t>
  </si>
  <si>
    <t>LIST PRICE</t>
  </si>
  <si>
    <t>NET (NO DISCOUNT)</t>
  </si>
  <si>
    <t>DISCHARGE OPTIONS</t>
  </si>
  <si>
    <t>SSTL DISCHARGE W/FOLDING SPOUT</t>
  </si>
  <si>
    <t>23036-F</t>
  </si>
  <si>
    <t>24" LONG</t>
  </si>
  <si>
    <t>23081-F</t>
  </si>
  <si>
    <t>30" LONG</t>
  </si>
  <si>
    <t>23082-F</t>
  </si>
  <si>
    <t>35" LONG</t>
  </si>
  <si>
    <t>23083-F</t>
  </si>
  <si>
    <t>40" LONG</t>
  </si>
  <si>
    <t>SSTL DISCHARGE W/STATIONARY SPOUT</t>
  </si>
  <si>
    <t>23036-S</t>
  </si>
  <si>
    <t>IN BASE UNIT</t>
  </si>
  <si>
    <t>23081-S</t>
  </si>
  <si>
    <t>23082-S</t>
  </si>
  <si>
    <t>23083-S</t>
  </si>
  <si>
    <t>STAINLESS STEEL LINER OPTIONS</t>
  </si>
  <si>
    <t>4-30 BULKHEAD SSTL LINERS</t>
  </si>
  <si>
    <t>41024-8' &amp; 10'</t>
  </si>
  <si>
    <t>4-30 SSTL BOTTOM LINERS</t>
  </si>
  <si>
    <t>41025-8' &amp; 10'</t>
  </si>
  <si>
    <t>4-30 SSTL SIDE LINERS</t>
  </si>
  <si>
    <t xml:space="preserve">4-30 SSTL HAYBAR COVER </t>
  </si>
  <si>
    <t>SSTL TO THE TOP</t>
  </si>
  <si>
    <t>41174-8'&amp;10'-6"EXT</t>
  </si>
  <si>
    <t>4-30 SSTL 6" SIDE EXTENSIONS</t>
  </si>
  <si>
    <t>4-30 SSTL 6" BULKHEAD EXTENSIONS</t>
  </si>
  <si>
    <t>41183-8'&amp;10'-12"EXT</t>
  </si>
  <si>
    <t>4-30 SSTL 12" SIDE EXTENSIONS</t>
  </si>
  <si>
    <t>41151-12"EXT</t>
  </si>
  <si>
    <t>4-30 SSTL 12" BULKHEAD EXTENSIONS</t>
  </si>
  <si>
    <t>41146-8'&amp;10' 18" EXT</t>
  </si>
  <si>
    <t>4-30 SSTL 18" SIDE LINER EXTENSION</t>
  </si>
  <si>
    <t>41151-18" EXT</t>
  </si>
  <si>
    <t xml:space="preserve">4-30 SSTL 18" BULKHEAD EXT </t>
  </si>
  <si>
    <t>AUGER OPTIONS</t>
  </si>
  <si>
    <t>AGGRESSOR STYLE</t>
  </si>
  <si>
    <t>AGGRESSOR STYLE WITH 3/4" FLIGHT @ DISCHARGE</t>
  </si>
  <si>
    <t>44051-3/4</t>
  </si>
  <si>
    <t xml:space="preserve">AGGRESSOR STYLE WITH ALL 3/4" FLIGHT </t>
  </si>
  <si>
    <t>STANDARD STYLE WITH WELD ON KNIVES</t>
  </si>
  <si>
    <t>STANDARD STYLE WITH BOLT ON KNIVES</t>
  </si>
  <si>
    <t>OTHER COMBINATION ON REVISION SHEET</t>
  </si>
  <si>
    <t>PRICES AND SPECIFICATIONS SUBJECT TO CHANGE WITH OUT NOTICE</t>
  </si>
  <si>
    <t>MISC. OPTIONS</t>
  </si>
  <si>
    <t>HAYBAR</t>
  </si>
  <si>
    <t>REAR</t>
  </si>
  <si>
    <t>PAINT COLOR OPTIONS</t>
  </si>
  <si>
    <t>KIRBY YELLOW (STANDARD)</t>
  </si>
  <si>
    <t>COW</t>
  </si>
  <si>
    <r>
      <t xml:space="preserve">OTHER, </t>
    </r>
    <r>
      <rPr>
        <b/>
        <sz val="8"/>
        <color indexed="10"/>
        <rFont val="Arial"/>
        <family val="2"/>
      </rPr>
      <t>PAINT CODE NEEDED ON REVISION SHEET</t>
    </r>
  </si>
  <si>
    <t>AMBER STROBE LIGHT</t>
  </si>
  <si>
    <t>YES</t>
  </si>
  <si>
    <t>Signature</t>
  </si>
  <si>
    <t>NO</t>
  </si>
  <si>
    <t>EXTENDED WARRANTY</t>
  </si>
  <si>
    <t>MECHANICAL DRIVE</t>
  </si>
  <si>
    <t>CHECK FOR REVISIONS</t>
  </si>
  <si>
    <t xml:space="preserve">ANY VARIATIONS  NOT LISTED ON THE  </t>
  </si>
  <si>
    <t>CHECK SHEET REQUIRES THE FOLLOWING:</t>
  </si>
  <si>
    <t>1. PRIOR WRITTEN APPROVAL WITH COST</t>
  </si>
  <si>
    <t>2. VARIATIONS LISTED ON A PRE-START PRODUCTION REVISION SHEET</t>
  </si>
  <si>
    <t>ADDITIONAL COST + PAINT</t>
  </si>
  <si>
    <t xml:space="preserve">CUSTOMER </t>
  </si>
  <si>
    <t>DATE</t>
  </si>
  <si>
    <t>SALESMAN</t>
  </si>
  <si>
    <t>APPROVED BY</t>
  </si>
  <si>
    <t>RIGHT SIDE</t>
  </si>
  <si>
    <t>FRONT</t>
  </si>
  <si>
    <r>
      <t xml:space="preserve">BASE UNIT 820 </t>
    </r>
    <r>
      <rPr>
        <sz val="8"/>
        <rFont val="Arial"/>
        <family val="2"/>
      </rPr>
      <t>18' 4-30 WITH STANDARD HEIGHT SIDES</t>
    </r>
  </si>
  <si>
    <r>
      <t xml:space="preserve">BASE UNIT 920 </t>
    </r>
    <r>
      <rPr>
        <sz val="8"/>
        <rFont val="Arial"/>
        <family val="2"/>
      </rPr>
      <t>18' 4-30 WITH 6" EXTENDED HEIGHT SIDES</t>
    </r>
  </si>
  <si>
    <r>
      <t xml:space="preserve">BASE UNIT 970 </t>
    </r>
    <r>
      <rPr>
        <sz val="8"/>
        <rFont val="Arial"/>
        <family val="2"/>
      </rPr>
      <t>18' 4-30 WITH 12" EXTENDED HEIGHT SIDES</t>
    </r>
  </si>
  <si>
    <r>
      <t xml:space="preserve">BASE UNIT 1020 </t>
    </r>
    <r>
      <rPr>
        <sz val="8"/>
        <rFont val="Arial"/>
        <family val="2"/>
      </rPr>
      <t>18' 4-30 WITH 18" EXTENDED HEIGHT SIDES</t>
    </r>
  </si>
  <si>
    <t>MARK LOCATION OF LIGHTS ON DRAWINGS</t>
  </si>
  <si>
    <t>USE DRAWING FOR PLACEMENT</t>
  </si>
  <si>
    <t>START-UP WARNING HORN</t>
  </si>
  <si>
    <t>4YM34</t>
  </si>
  <si>
    <t>LIQUID LEVEL SENSOR</t>
  </si>
  <si>
    <t>DC POWER UNIT FOR DOOR OPERATION ON MECHANICAL UNIT</t>
  </si>
  <si>
    <t>JOY STICK CONTROL CORD LENGTH</t>
  </si>
  <si>
    <t>(</t>
  </si>
  <si>
    <t>ft )</t>
  </si>
  <si>
    <t>")</t>
  </si>
  <si>
    <t>HEIGHT RESTRICTIONS</t>
  </si>
  <si>
    <t>MAXIMUM HEIGHT DIMENSION IN INCHES</t>
  </si>
  <si>
    <t>LADDER</t>
  </si>
  <si>
    <t>CUSTOMER TO PROVIDE ELECTRIC MOTOR</t>
  </si>
  <si>
    <t>NEED MOTOR SPECIFICATIONS FOR DRIVE LINE ALIGNMENT</t>
  </si>
  <si>
    <t>USE REVISION SHEET</t>
  </si>
  <si>
    <t>DRIVE OPTIONS</t>
  </si>
  <si>
    <t>QUOTE</t>
  </si>
  <si>
    <t>SUB FRAME</t>
  </si>
  <si>
    <t>CONVEYOR</t>
  </si>
  <si>
    <t>STATIONARY HORIZONTAL MIXER</t>
  </si>
  <si>
    <t>820 / 920 / 970 / 1020</t>
  </si>
  <si>
    <t>SCALE WORK SHEET TOTAL</t>
  </si>
  <si>
    <t>SUB TOTAL</t>
  </si>
  <si>
    <t>REVISION OPTIONS TOTAL</t>
  </si>
  <si>
    <t>HYDRAULIC DRIVE</t>
  </si>
  <si>
    <t>DISCOUNT</t>
  </si>
  <si>
    <t>NET ITEMS NO DISCOUNT +</t>
  </si>
  <si>
    <t>TOTAL</t>
  </si>
  <si>
    <t>CHUTE OPTIONS</t>
  </si>
  <si>
    <t>42077S</t>
  </si>
  <si>
    <t>36" LONG CHUTE W/MAGNETS</t>
  </si>
  <si>
    <t>REVISED 5/23/2018</t>
  </si>
  <si>
    <t>MECHANICAL / DIRECT DRIVE SYSTEM INCLUDES: BELTS &amp; PULLEYS</t>
  </si>
  <si>
    <t>HYDRAULIC DRIVE SYSTEM INCLUDES: HYD PUMPS &amp; MOTORS,</t>
  </si>
  <si>
    <t>HYD RESERVOIR, FILTERS, COOLER, VALVES AND HOSES</t>
  </si>
  <si>
    <t>NEEDED FOR ABOVE DRIVE OPTIONS</t>
  </si>
  <si>
    <t>MOTOR AND SOFT START SYSTEM</t>
  </si>
  <si>
    <t>MOTOR AND VARIABLE FREQUENCY DRIVE (VFD) SYSTEM</t>
  </si>
  <si>
    <t>MIXER / MOTOR MOUNT PLATFORM ALL IN ONE</t>
  </si>
  <si>
    <t>SUB FRAME HEIGHT FROM GROUND TO MIXER BOTTOM</t>
  </si>
  <si>
    <t>OPTIONS INCLUDE: ATTACHING HARDWARE AND LABOR FOR INSTALLING DRIVE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</si>
</sst>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Script MT Bold"/>
      <family val="4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4" fontId="1" fillId="0" borderId="12" xfId="44" applyFont="1" applyBorder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44" fontId="1" fillId="0" borderId="0" xfId="44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shrinkToFit="1"/>
    </xf>
    <xf numFmtId="0" fontId="1" fillId="0" borderId="13" xfId="0" applyFont="1" applyBorder="1" applyAlignment="1">
      <alignment shrinkToFit="1"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44" fontId="1" fillId="0" borderId="14" xfId="44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17" xfId="0" applyFont="1" applyFill="1" applyBorder="1" applyAlignment="1">
      <alignment horizontal="left"/>
    </xf>
    <xf numFmtId="0" fontId="6" fillId="0" borderId="18" xfId="0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4" fontId="6" fillId="0" borderId="0" xfId="44" applyFont="1" applyBorder="1" applyAlignment="1" applyProtection="1">
      <alignment/>
      <protection/>
    </xf>
    <xf numFmtId="44" fontId="1" fillId="0" borderId="0" xfId="44" applyFont="1" applyBorder="1" applyAlignment="1" applyProtection="1">
      <alignment horizontal="right"/>
      <protection/>
    </xf>
    <xf numFmtId="44" fontId="1" fillId="0" borderId="0" xfId="44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" fontId="1" fillId="0" borderId="0" xfId="44" applyNumberFormat="1" applyFont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" fillId="0" borderId="0" xfId="44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6" fillId="34" borderId="13" xfId="0" applyFont="1" applyFill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44" fontId="1" fillId="0" borderId="0" xfId="44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left"/>
    </xf>
    <xf numFmtId="0" fontId="4" fillId="0" borderId="23" xfId="0" applyFont="1" applyBorder="1" applyAlignment="1" applyProtection="1">
      <alignment/>
      <protection locked="0"/>
    </xf>
    <xf numFmtId="44" fontId="6" fillId="0" borderId="12" xfId="44" applyFont="1" applyBorder="1" applyAlignment="1" applyProtection="1">
      <alignment/>
      <protection/>
    </xf>
    <xf numFmtId="44" fontId="1" fillId="0" borderId="12" xfId="44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44" fontId="0" fillId="0" borderId="0" xfId="44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44" fontId="16" fillId="0" borderId="0" xfId="0" applyNumberFormat="1" applyFont="1" applyAlignment="1">
      <alignment/>
    </xf>
    <xf numFmtId="44" fontId="16" fillId="0" borderId="24" xfId="44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44" fontId="16" fillId="0" borderId="0" xfId="44" applyFont="1" applyBorder="1" applyAlignment="1" applyProtection="1">
      <alignment/>
      <protection locked="0"/>
    </xf>
    <xf numFmtId="44" fontId="17" fillId="0" borderId="0" xfId="0" applyNumberFormat="1" applyFont="1" applyAlignment="1">
      <alignment/>
    </xf>
    <xf numFmtId="44" fontId="16" fillId="0" borderId="24" xfId="0" applyNumberFormat="1" applyFont="1" applyBorder="1" applyAlignment="1">
      <alignment/>
    </xf>
    <xf numFmtId="44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shrinkToFit="1"/>
    </xf>
    <xf numFmtId="44" fontId="1" fillId="0" borderId="12" xfId="44" applyFont="1" applyBorder="1" applyAlignment="1" applyProtection="1">
      <alignment horizontal="right"/>
      <protection/>
    </xf>
    <xf numFmtId="8" fontId="1" fillId="0" borderId="12" xfId="44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8" fontId="1" fillId="0" borderId="14" xfId="44" applyNumberFormat="1" applyFont="1" applyBorder="1" applyAlignment="1">
      <alignment/>
    </xf>
    <xf numFmtId="8" fontId="1" fillId="0" borderId="0" xfId="44" applyNumberFormat="1" applyFont="1" applyBorder="1" applyAlignment="1">
      <alignment/>
    </xf>
    <xf numFmtId="8" fontId="1" fillId="0" borderId="12" xfId="44" applyNumberFormat="1" applyFont="1" applyBorder="1" applyAlignment="1">
      <alignment/>
    </xf>
    <xf numFmtId="8" fontId="1" fillId="0" borderId="12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0" fontId="6" fillId="0" borderId="14" xfId="0" applyFont="1" applyBorder="1" applyAlignment="1">
      <alignment/>
    </xf>
    <xf numFmtId="44" fontId="1" fillId="0" borderId="14" xfId="0" applyNumberFormat="1" applyFont="1" applyBorder="1" applyAlignment="1">
      <alignment/>
    </xf>
    <xf numFmtId="44" fontId="1" fillId="0" borderId="12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/>
    </xf>
    <xf numFmtId="44" fontId="1" fillId="0" borderId="12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" fillId="0" borderId="19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6" fillId="34" borderId="14" xfId="0" applyFont="1" applyFill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4" fillId="0" borderId="10" xfId="44" applyNumberFormat="1" applyFont="1" applyBorder="1" applyAlignment="1" applyProtection="1">
      <alignment horizontal="right"/>
      <protection/>
    </xf>
    <xf numFmtId="44" fontId="0" fillId="0" borderId="10" xfId="44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Border="1" applyAlignment="1">
      <alignment shrinkToFit="1"/>
    </xf>
    <xf numFmtId="44" fontId="1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7" fontId="1" fillId="0" borderId="12" xfId="0" applyNumberFormat="1" applyFont="1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4" fillId="0" borderId="0" xfId="44" applyNumberFormat="1" applyFont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 locked="0"/>
    </xf>
    <xf numFmtId="0" fontId="4" fillId="0" borderId="10" xfId="44" applyNumberFormat="1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left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6" fillId="0" borderId="12" xfId="44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87</xdr:row>
      <xdr:rowOff>0</xdr:rowOff>
    </xdr:from>
    <xdr:to>
      <xdr:col>6</xdr:col>
      <xdr:colOff>228600</xdr:colOff>
      <xdr:row>87</xdr:row>
      <xdr:rowOff>0</xdr:rowOff>
    </xdr:to>
    <xdr:sp>
      <xdr:nvSpPr>
        <xdr:cNvPr id="1" name="Line 1"/>
        <xdr:cNvSpPr>
          <a:spLocks/>
        </xdr:cNvSpPr>
      </xdr:nvSpPr>
      <xdr:spPr>
        <a:xfrm>
          <a:off x="21621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87</xdr:row>
      <xdr:rowOff>0</xdr:rowOff>
    </xdr:from>
    <xdr:to>
      <xdr:col>10</xdr:col>
      <xdr:colOff>228600</xdr:colOff>
      <xdr:row>87</xdr:row>
      <xdr:rowOff>0</xdr:rowOff>
    </xdr:to>
    <xdr:sp>
      <xdr:nvSpPr>
        <xdr:cNvPr id="2" name="Line 2"/>
        <xdr:cNvSpPr>
          <a:spLocks/>
        </xdr:cNvSpPr>
      </xdr:nvSpPr>
      <xdr:spPr>
        <a:xfrm>
          <a:off x="30765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190500</xdr:rowOff>
    </xdr:from>
    <xdr:to>
      <xdr:col>2</xdr:col>
      <xdr:colOff>0</xdr:colOff>
      <xdr:row>76</xdr:row>
      <xdr:rowOff>0</xdr:rowOff>
    </xdr:to>
    <xdr:sp>
      <xdr:nvSpPr>
        <xdr:cNvPr id="3" name="Line 34"/>
        <xdr:cNvSpPr>
          <a:spLocks/>
        </xdr:cNvSpPr>
      </xdr:nvSpPr>
      <xdr:spPr>
        <a:xfrm>
          <a:off x="790575" y="14382750"/>
          <a:ext cx="228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76</xdr:row>
      <xdr:rowOff>0</xdr:rowOff>
    </xdr:to>
    <xdr:sp>
      <xdr:nvSpPr>
        <xdr:cNvPr id="4" name="Line 35"/>
        <xdr:cNvSpPr>
          <a:spLocks/>
        </xdr:cNvSpPr>
      </xdr:nvSpPr>
      <xdr:spPr>
        <a:xfrm flipH="1">
          <a:off x="1704975" y="1439227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14</xdr:col>
      <xdr:colOff>0</xdr:colOff>
      <xdr:row>72</xdr:row>
      <xdr:rowOff>0</xdr:rowOff>
    </xdr:to>
    <xdr:sp>
      <xdr:nvSpPr>
        <xdr:cNvPr id="5" name="Line 36"/>
        <xdr:cNvSpPr>
          <a:spLocks/>
        </xdr:cNvSpPr>
      </xdr:nvSpPr>
      <xdr:spPr>
        <a:xfrm>
          <a:off x="3533775" y="13992225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190500</xdr:rowOff>
    </xdr:from>
    <xdr:to>
      <xdr:col>16</xdr:col>
      <xdr:colOff>0</xdr:colOff>
      <xdr:row>76</xdr:row>
      <xdr:rowOff>0</xdr:rowOff>
    </xdr:to>
    <xdr:sp>
      <xdr:nvSpPr>
        <xdr:cNvPr id="6" name="Line 37"/>
        <xdr:cNvSpPr>
          <a:spLocks/>
        </xdr:cNvSpPr>
      </xdr:nvSpPr>
      <xdr:spPr>
        <a:xfrm>
          <a:off x="3990975" y="14382750"/>
          <a:ext cx="228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20</xdr:col>
      <xdr:colOff>0</xdr:colOff>
      <xdr:row>76</xdr:row>
      <xdr:rowOff>0</xdr:rowOff>
    </xdr:to>
    <xdr:sp>
      <xdr:nvSpPr>
        <xdr:cNvPr id="7" name="Line 38"/>
        <xdr:cNvSpPr>
          <a:spLocks/>
        </xdr:cNvSpPr>
      </xdr:nvSpPr>
      <xdr:spPr>
        <a:xfrm flipH="1">
          <a:off x="4905375" y="1439227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24">
      <selection activeCell="B56" sqref="B56"/>
    </sheetView>
  </sheetViews>
  <sheetFormatPr defaultColWidth="9.140625" defaultRowHeight="12.75"/>
  <cols>
    <col min="1" max="1" width="11.8515625" style="0" customWidth="1"/>
    <col min="2" max="20" width="3.421875" style="0" customWidth="1"/>
    <col min="21" max="21" width="12.421875" style="0" customWidth="1"/>
    <col min="22" max="22" width="14.421875" style="0" customWidth="1"/>
  </cols>
  <sheetData>
    <row r="1" spans="2:22" ht="18">
      <c r="B1" s="193" t="s">
        <v>105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42" t="s">
        <v>116</v>
      </c>
    </row>
    <row r="2" spans="1:21" ht="18">
      <c r="A2" s="1"/>
      <c r="B2" s="195" t="s">
        <v>104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2" ht="15.75" customHeight="1">
      <c r="A3" s="4" t="s">
        <v>0</v>
      </c>
      <c r="B3" s="7"/>
      <c r="C3" s="7"/>
      <c r="D3" s="67"/>
      <c r="E3" s="196"/>
      <c r="F3" s="196"/>
      <c r="G3" s="196"/>
      <c r="H3" s="196"/>
      <c r="I3" s="196"/>
      <c r="J3" s="196"/>
      <c r="K3" s="196"/>
      <c r="L3" s="196"/>
      <c r="M3" s="196"/>
      <c r="O3" s="6" t="s">
        <v>1</v>
      </c>
      <c r="P3" s="197"/>
      <c r="Q3" s="197"/>
      <c r="R3" s="197"/>
      <c r="S3" s="197"/>
      <c r="T3" s="197"/>
      <c r="U3" s="6" t="s">
        <v>2</v>
      </c>
      <c r="V3" s="73"/>
    </row>
    <row r="4" spans="1:22" ht="15.75" customHeight="1">
      <c r="A4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t="s">
        <v>4</v>
      </c>
      <c r="R4" s="67"/>
      <c r="S4" s="198"/>
      <c r="T4" s="198"/>
      <c r="U4" s="198"/>
      <c r="V4" s="198"/>
    </row>
    <row r="5" spans="5:11" ht="15.75" customHeight="1">
      <c r="E5" s="8" t="s">
        <v>5</v>
      </c>
      <c r="K5" s="3"/>
    </row>
    <row r="6" spans="1:21" ht="15.75" customHeight="1">
      <c r="A6" s="9" t="s">
        <v>6</v>
      </c>
      <c r="B6" s="10" t="s">
        <v>7</v>
      </c>
      <c r="C6" s="2"/>
      <c r="D6" s="11"/>
      <c r="F6" s="11"/>
      <c r="G6" s="11"/>
      <c r="H6" s="11"/>
      <c r="I6" s="12" t="s">
        <v>8</v>
      </c>
      <c r="K6" s="13"/>
      <c r="U6" s="9" t="s">
        <v>9</v>
      </c>
    </row>
    <row r="7" spans="1:22" ht="15.75" customHeight="1">
      <c r="A7" s="9"/>
      <c r="B7" s="64"/>
      <c r="C7" s="14" t="s">
        <v>80</v>
      </c>
      <c r="D7" s="15"/>
      <c r="E7" s="15"/>
      <c r="F7" s="15"/>
      <c r="G7" s="15"/>
      <c r="H7" s="15"/>
      <c r="I7" s="1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51">
        <v>66725</v>
      </c>
      <c r="V7" s="16">
        <f>B7*U7</f>
        <v>0</v>
      </c>
    </row>
    <row r="8" spans="1:22" ht="15.75" customHeight="1">
      <c r="A8" s="9"/>
      <c r="B8" s="64"/>
      <c r="C8" s="14" t="s">
        <v>81</v>
      </c>
      <c r="D8" s="15"/>
      <c r="E8" s="15"/>
      <c r="F8" s="15"/>
      <c r="G8" s="15"/>
      <c r="H8" s="19"/>
      <c r="I8" s="11"/>
      <c r="U8" s="152">
        <v>66945</v>
      </c>
      <c r="V8" s="16">
        <f>B8*U8</f>
        <v>0</v>
      </c>
    </row>
    <row r="9" spans="1:22" ht="15.75" customHeight="1">
      <c r="A9" s="9"/>
      <c r="B9" s="64"/>
      <c r="C9" s="14" t="s">
        <v>82</v>
      </c>
      <c r="D9" s="15"/>
      <c r="E9" s="15"/>
      <c r="F9" s="15"/>
      <c r="G9" s="15"/>
      <c r="H9" s="15"/>
      <c r="I9" s="1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51">
        <v>67165</v>
      </c>
      <c r="V9" s="16">
        <f>B9*U9</f>
        <v>0</v>
      </c>
    </row>
    <row r="10" spans="1:22" ht="15.75" customHeight="1">
      <c r="A10" s="11"/>
      <c r="B10" s="64"/>
      <c r="C10" s="14" t="s">
        <v>83</v>
      </c>
      <c r="D10" s="15"/>
      <c r="E10" s="15"/>
      <c r="F10" s="15"/>
      <c r="G10" s="15"/>
      <c r="H10" s="19"/>
      <c r="I10" s="19"/>
      <c r="U10" s="144">
        <v>67385</v>
      </c>
      <c r="V10" s="16">
        <f>B10*U10</f>
        <v>0</v>
      </c>
    </row>
    <row r="11" spans="1:22" ht="15.75" customHeight="1">
      <c r="A11" s="11"/>
      <c r="B11" s="19"/>
      <c r="C11" s="153"/>
      <c r="D11" s="48"/>
      <c r="E11" s="48"/>
      <c r="F11" s="48"/>
      <c r="G11" s="48"/>
      <c r="H11" s="48"/>
      <c r="I11" s="48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  <c r="V11" s="154"/>
    </row>
    <row r="12" spans="1:22" ht="15.75" customHeight="1">
      <c r="A12" s="8" t="s">
        <v>11</v>
      </c>
      <c r="C12" s="7"/>
      <c r="D12" s="7"/>
      <c r="E12" s="7"/>
      <c r="F12" s="7"/>
      <c r="G12" s="19"/>
      <c r="H12" s="19"/>
      <c r="I12" s="12" t="s">
        <v>8</v>
      </c>
      <c r="J12" s="19"/>
      <c r="K12" s="2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11" ht="15.75" customHeight="1">
      <c r="A13" s="25" t="s">
        <v>12</v>
      </c>
      <c r="B13" s="19"/>
      <c r="C13" s="19"/>
      <c r="D13" s="19"/>
      <c r="E13" s="11"/>
      <c r="F13" s="11"/>
      <c r="G13" s="11"/>
      <c r="H13" s="11"/>
      <c r="I13" s="11"/>
      <c r="J13" s="11"/>
      <c r="K13" s="24"/>
    </row>
    <row r="14" spans="1:22" ht="15.75" customHeight="1">
      <c r="A14" s="17" t="s">
        <v>13</v>
      </c>
      <c r="B14" s="64"/>
      <c r="C14" s="23" t="s">
        <v>14</v>
      </c>
      <c r="D14" s="15"/>
      <c r="E14" s="15"/>
      <c r="F14" s="15"/>
      <c r="G14" s="15"/>
      <c r="H14" s="15"/>
      <c r="I14" s="1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45">
        <v>6170</v>
      </c>
      <c r="V14" s="16">
        <f>B14*U14</f>
        <v>0</v>
      </c>
    </row>
    <row r="15" spans="1:22" ht="15.75" customHeight="1">
      <c r="A15" s="17" t="s">
        <v>15</v>
      </c>
      <c r="B15" s="64"/>
      <c r="C15" s="19" t="s">
        <v>16</v>
      </c>
      <c r="D15" s="19"/>
      <c r="E15" s="19"/>
      <c r="F15" s="19"/>
      <c r="G15" s="19"/>
      <c r="H15" s="19"/>
      <c r="I15" s="19"/>
      <c r="U15" s="146">
        <v>6520</v>
      </c>
      <c r="V15" s="16">
        <f>B15*U15</f>
        <v>0</v>
      </c>
    </row>
    <row r="16" spans="1:22" ht="15.75" customHeight="1">
      <c r="A16" s="17" t="s">
        <v>17</v>
      </c>
      <c r="B16" s="64"/>
      <c r="C16" s="23" t="s">
        <v>18</v>
      </c>
      <c r="D16" s="15"/>
      <c r="E16" s="15"/>
      <c r="F16" s="15"/>
      <c r="G16" s="15"/>
      <c r="H16" s="15"/>
      <c r="I16" s="1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45">
        <v>6644</v>
      </c>
      <c r="V16" s="16">
        <f>B16*U16</f>
        <v>0</v>
      </c>
    </row>
    <row r="17" spans="1:22" ht="15.75" customHeight="1">
      <c r="A17" s="17" t="s">
        <v>19</v>
      </c>
      <c r="B17" s="64"/>
      <c r="C17" s="23" t="s">
        <v>20</v>
      </c>
      <c r="D17" s="21"/>
      <c r="E17" s="15"/>
      <c r="F17" s="15"/>
      <c r="G17" s="15"/>
      <c r="H17" s="19"/>
      <c r="I17" s="19"/>
      <c r="U17" s="147">
        <v>6855</v>
      </c>
      <c r="V17" s="16">
        <f>B17*U17</f>
        <v>0</v>
      </c>
    </row>
    <row r="18" spans="1:22" ht="15.75" customHeight="1">
      <c r="A18" s="25" t="s">
        <v>21</v>
      </c>
      <c r="B18" s="19"/>
      <c r="C18" s="19"/>
      <c r="D18" s="19"/>
      <c r="E18" s="19"/>
      <c r="G18" s="19"/>
      <c r="H18" s="15"/>
      <c r="I18" s="1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5"/>
      <c r="V18" s="27"/>
    </row>
    <row r="19" spans="1:22" ht="15.75" customHeight="1">
      <c r="A19" s="17" t="s">
        <v>22</v>
      </c>
      <c r="B19" s="64"/>
      <c r="C19" s="15" t="s">
        <v>14</v>
      </c>
      <c r="D19" s="15"/>
      <c r="E19" s="15"/>
      <c r="F19" s="21"/>
      <c r="G19" s="15"/>
      <c r="H19" s="46"/>
      <c r="I19" s="19"/>
      <c r="U19" s="148">
        <v>5732</v>
      </c>
      <c r="V19" s="16">
        <f>B19*U19</f>
        <v>0</v>
      </c>
    </row>
    <row r="20" spans="1:22" ht="15.75" customHeight="1">
      <c r="A20" s="17" t="s">
        <v>24</v>
      </c>
      <c r="B20" s="64"/>
      <c r="C20" s="19" t="s">
        <v>16</v>
      </c>
      <c r="D20" s="15"/>
      <c r="E20" s="15"/>
      <c r="F20" s="21"/>
      <c r="G20" s="15"/>
      <c r="H20" s="15"/>
      <c r="I20" s="1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44">
        <v>6082</v>
      </c>
      <c r="V20" s="16">
        <f>B20*U20</f>
        <v>0</v>
      </c>
    </row>
    <row r="21" spans="1:22" ht="15.75" customHeight="1">
      <c r="A21" s="17" t="s">
        <v>25</v>
      </c>
      <c r="B21" s="64"/>
      <c r="C21" s="15" t="s">
        <v>18</v>
      </c>
      <c r="D21" s="19"/>
      <c r="E21" s="19"/>
      <c r="G21" s="19"/>
      <c r="H21" s="19"/>
      <c r="I21" s="19"/>
      <c r="U21" s="149">
        <v>6257</v>
      </c>
      <c r="V21" s="16">
        <f>B21*U21</f>
        <v>0</v>
      </c>
    </row>
    <row r="22" spans="1:22" ht="15.75" customHeight="1">
      <c r="A22" s="17" t="s">
        <v>26</v>
      </c>
      <c r="B22" s="64"/>
      <c r="C22" s="15" t="s">
        <v>20</v>
      </c>
      <c r="D22" s="21"/>
      <c r="E22" s="15"/>
      <c r="F22" s="15"/>
      <c r="G22" s="15"/>
      <c r="H22" s="15"/>
      <c r="I22" s="1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44">
        <v>6489</v>
      </c>
      <c r="V22" s="16">
        <f>B22*U22</f>
        <v>0</v>
      </c>
    </row>
    <row r="23" spans="1:22" ht="15.75" customHeight="1">
      <c r="A23" s="116" t="s">
        <v>113</v>
      </c>
      <c r="B23" s="78"/>
      <c r="C23" s="80"/>
      <c r="D23" s="72"/>
      <c r="E23" s="80"/>
      <c r="F23" s="80"/>
      <c r="G23" s="80"/>
      <c r="H23" s="80"/>
      <c r="I23" s="80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83"/>
      <c r="V23" s="140"/>
    </row>
    <row r="24" spans="1:22" ht="15.75" customHeight="1">
      <c r="A24" s="17" t="s">
        <v>114</v>
      </c>
      <c r="B24" s="64"/>
      <c r="C24" s="15" t="s">
        <v>115</v>
      </c>
      <c r="D24" s="21"/>
      <c r="E24" s="15"/>
      <c r="F24" s="15"/>
      <c r="G24" s="15"/>
      <c r="H24" s="15"/>
      <c r="I24" s="1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44">
        <v>891</v>
      </c>
      <c r="V24" s="16">
        <f>B24*U24</f>
        <v>0</v>
      </c>
    </row>
    <row r="25" spans="1:22" ht="15.75" customHeight="1">
      <c r="A25" s="28" t="s">
        <v>27</v>
      </c>
      <c r="B25" s="29"/>
      <c r="C25" s="29"/>
      <c r="D25" s="29"/>
      <c r="F25" s="19"/>
      <c r="G25" s="19"/>
      <c r="H25" s="19"/>
      <c r="I25" s="19"/>
      <c r="U25" s="11"/>
      <c r="V25" s="26"/>
    </row>
    <row r="26" spans="1:22" ht="15.75" customHeight="1">
      <c r="A26" s="133">
        <v>41023</v>
      </c>
      <c r="B26" s="64"/>
      <c r="C26" s="31" t="s">
        <v>28</v>
      </c>
      <c r="D26" s="15"/>
      <c r="E26" s="15"/>
      <c r="F26" s="15"/>
      <c r="G26" s="15"/>
      <c r="H26" s="15"/>
      <c r="I26" s="1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44">
        <v>1942</v>
      </c>
      <c r="V26" s="16">
        <f>B26*U26</f>
        <v>0</v>
      </c>
    </row>
    <row r="27" spans="1:22" ht="15.75" customHeight="1">
      <c r="A27" s="30" t="s">
        <v>29</v>
      </c>
      <c r="B27" s="64"/>
      <c r="C27" s="32" t="s">
        <v>30</v>
      </c>
      <c r="D27" s="11"/>
      <c r="E27" s="19"/>
      <c r="F27" s="19"/>
      <c r="G27" s="19"/>
      <c r="H27" s="19"/>
      <c r="I27" s="11"/>
      <c r="U27" s="149">
        <v>3399</v>
      </c>
      <c r="V27" s="16">
        <f>B27*U27</f>
        <v>0</v>
      </c>
    </row>
    <row r="28" spans="1:22" ht="15.75" customHeight="1">
      <c r="A28" s="30" t="s">
        <v>31</v>
      </c>
      <c r="B28" s="64"/>
      <c r="C28" s="31" t="s">
        <v>32</v>
      </c>
      <c r="D28" s="15"/>
      <c r="E28" s="15"/>
      <c r="F28" s="15"/>
      <c r="G28" s="15"/>
      <c r="H28" s="15"/>
      <c r="I28" s="1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44">
        <v>3363</v>
      </c>
      <c r="V28" s="16">
        <f>B28*U28</f>
        <v>0</v>
      </c>
    </row>
    <row r="29" spans="1:22" ht="15.75" customHeight="1">
      <c r="A29" s="133">
        <v>41204</v>
      </c>
      <c r="B29" s="64"/>
      <c r="C29" s="31" t="s">
        <v>33</v>
      </c>
      <c r="D29" s="33"/>
      <c r="E29" s="34"/>
      <c r="F29" s="15"/>
      <c r="G29" s="15"/>
      <c r="H29" s="19"/>
      <c r="I29" s="19"/>
      <c r="U29" s="149">
        <v>530</v>
      </c>
      <c r="V29" s="16">
        <f>B29*U29</f>
        <v>0</v>
      </c>
    </row>
    <row r="30" spans="1:22" ht="15.75" customHeight="1">
      <c r="A30" s="35" t="s">
        <v>34</v>
      </c>
      <c r="B30" s="7"/>
      <c r="C30" s="36"/>
      <c r="D30" s="37"/>
      <c r="E30" s="36"/>
      <c r="F30" s="19"/>
      <c r="G30" s="19"/>
      <c r="H30" s="15"/>
      <c r="I30" s="1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8"/>
      <c r="V30" s="16"/>
    </row>
    <row r="31" spans="1:22" ht="15.75" customHeight="1">
      <c r="A31" s="38" t="s">
        <v>35</v>
      </c>
      <c r="B31" s="64"/>
      <c r="C31" s="31" t="s">
        <v>36</v>
      </c>
      <c r="D31" s="33"/>
      <c r="E31" s="34"/>
      <c r="F31" s="15"/>
      <c r="G31" s="15"/>
      <c r="H31" s="19"/>
      <c r="I31" s="19"/>
      <c r="U31" s="149">
        <v>1401</v>
      </c>
      <c r="V31" s="16">
        <f aca="true" t="shared" si="0" ref="V31:V40">B31*U31</f>
        <v>0</v>
      </c>
    </row>
    <row r="32" spans="1:22" ht="15.75" customHeight="1">
      <c r="A32" s="133">
        <v>41175</v>
      </c>
      <c r="B32" s="64"/>
      <c r="C32" s="36" t="s">
        <v>37</v>
      </c>
      <c r="D32" s="37"/>
      <c r="E32" s="36"/>
      <c r="F32" s="19"/>
      <c r="G32" s="19"/>
      <c r="H32" s="15"/>
      <c r="I32" s="1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44">
        <v>587</v>
      </c>
      <c r="V32" s="16">
        <f t="shared" si="0"/>
        <v>0</v>
      </c>
    </row>
    <row r="33" spans="1:22" ht="15.75" customHeight="1">
      <c r="A33" s="38" t="s">
        <v>38</v>
      </c>
      <c r="B33" s="64"/>
      <c r="C33" s="31" t="s">
        <v>39</v>
      </c>
      <c r="D33" s="33"/>
      <c r="E33" s="34"/>
      <c r="F33" s="15"/>
      <c r="G33" s="15"/>
      <c r="H33" s="46"/>
      <c r="I33" s="19"/>
      <c r="U33" s="149">
        <v>1488</v>
      </c>
      <c r="V33" s="16">
        <f t="shared" si="0"/>
        <v>0</v>
      </c>
    </row>
    <row r="34" spans="1:22" ht="15.75" customHeight="1">
      <c r="A34" s="30" t="s">
        <v>40</v>
      </c>
      <c r="B34" s="64"/>
      <c r="C34" s="36" t="s">
        <v>41</v>
      </c>
      <c r="D34" s="37"/>
      <c r="E34" s="36"/>
      <c r="F34" s="19"/>
      <c r="G34" s="19"/>
      <c r="H34" s="19"/>
      <c r="I34" s="1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44">
        <v>788</v>
      </c>
      <c r="V34" s="16">
        <f t="shared" si="0"/>
        <v>0</v>
      </c>
    </row>
    <row r="35" spans="1:22" ht="15.75" customHeight="1">
      <c r="A35" s="39" t="s">
        <v>42</v>
      </c>
      <c r="B35" s="64"/>
      <c r="C35" s="23" t="s">
        <v>43</v>
      </c>
      <c r="D35" s="21"/>
      <c r="E35" s="21"/>
      <c r="F35" s="21"/>
      <c r="G35" s="21"/>
      <c r="H35" s="60"/>
      <c r="I35" s="7"/>
      <c r="U35" s="149">
        <v>1679</v>
      </c>
      <c r="V35" s="16">
        <f t="shared" si="0"/>
        <v>0</v>
      </c>
    </row>
    <row r="36" spans="1:22" ht="15.75" customHeight="1">
      <c r="A36" s="17" t="s">
        <v>44</v>
      </c>
      <c r="B36" s="64"/>
      <c r="C36" s="40" t="s">
        <v>45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44">
        <v>973</v>
      </c>
      <c r="V36" s="16">
        <f t="shared" si="0"/>
        <v>0</v>
      </c>
    </row>
    <row r="37" spans="1:22" ht="15.75" customHeight="1">
      <c r="A37" s="8" t="s">
        <v>46</v>
      </c>
      <c r="V37" s="26"/>
    </row>
    <row r="38" spans="1:22" ht="15.75" customHeight="1">
      <c r="A38" s="41">
        <v>44050</v>
      </c>
      <c r="B38" s="64"/>
      <c r="C38" s="23" t="s">
        <v>47</v>
      </c>
      <c r="D38" s="15"/>
      <c r="E38" s="15"/>
      <c r="F38" s="15"/>
      <c r="G38" s="15"/>
      <c r="H38" s="15"/>
      <c r="I38" s="1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>
        <v>3044</v>
      </c>
      <c r="V38" s="16">
        <f t="shared" si="0"/>
        <v>0</v>
      </c>
    </row>
    <row r="39" spans="1:22" ht="15.75" customHeight="1">
      <c r="A39" s="41">
        <v>44051</v>
      </c>
      <c r="B39" s="64"/>
      <c r="C39" s="11" t="s">
        <v>48</v>
      </c>
      <c r="D39" s="11"/>
      <c r="E39" s="11"/>
      <c r="F39" s="11"/>
      <c r="G39" s="11"/>
      <c r="H39" s="11"/>
      <c r="I39" s="11"/>
      <c r="U39" s="149">
        <v>3981</v>
      </c>
      <c r="V39" s="16">
        <f t="shared" si="0"/>
        <v>0</v>
      </c>
    </row>
    <row r="40" spans="1:22" ht="15.75" customHeight="1">
      <c r="A40" s="41" t="s">
        <v>49</v>
      </c>
      <c r="B40" s="64"/>
      <c r="C40" s="23" t="s">
        <v>50</v>
      </c>
      <c r="D40" s="15"/>
      <c r="E40" s="15"/>
      <c r="F40" s="15"/>
      <c r="G40" s="15"/>
      <c r="H40" s="15"/>
      <c r="I40" s="1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45">
        <v>4244</v>
      </c>
      <c r="V40" s="16">
        <f t="shared" si="0"/>
        <v>0</v>
      </c>
    </row>
    <row r="41" spans="1:21" ht="15.75" customHeight="1">
      <c r="A41" s="41">
        <v>44023</v>
      </c>
      <c r="B41" s="64"/>
      <c r="C41" s="11" t="s">
        <v>51</v>
      </c>
      <c r="D41" s="11"/>
      <c r="E41" s="11"/>
      <c r="F41" s="11"/>
      <c r="G41" s="11"/>
      <c r="H41" s="11"/>
      <c r="I41" s="11"/>
      <c r="U41" s="42" t="s">
        <v>23</v>
      </c>
    </row>
    <row r="42" spans="1:22" ht="15.75" customHeight="1">
      <c r="A42" s="41">
        <v>44085</v>
      </c>
      <c r="B42" s="64"/>
      <c r="C42" s="23" t="s">
        <v>52</v>
      </c>
      <c r="D42" s="15"/>
      <c r="E42" s="15"/>
      <c r="F42" s="15"/>
      <c r="G42" s="15"/>
      <c r="H42" s="15"/>
      <c r="I42" s="1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45">
        <v>5176</v>
      </c>
      <c r="V42" s="16">
        <f>B42*U42</f>
        <v>0</v>
      </c>
    </row>
    <row r="43" spans="1:22" ht="15.75" customHeight="1">
      <c r="A43" s="156" t="s">
        <v>101</v>
      </c>
      <c r="B43" s="64"/>
      <c r="C43" s="43" t="s">
        <v>53</v>
      </c>
      <c r="D43" s="15"/>
      <c r="E43" s="15"/>
      <c r="F43" s="15"/>
      <c r="G43" s="15"/>
      <c r="H43" s="15"/>
      <c r="I43" s="15"/>
      <c r="J43" s="15"/>
      <c r="K43" s="27"/>
      <c r="L43" s="21"/>
      <c r="M43" s="21"/>
      <c r="N43" s="21"/>
      <c r="O43" s="21"/>
      <c r="P43" s="21"/>
      <c r="Q43" s="21"/>
      <c r="R43" s="21"/>
      <c r="S43" s="21"/>
      <c r="T43" s="21"/>
      <c r="U43" s="155"/>
      <c r="V43" s="16">
        <f>B43*U43</f>
        <v>0</v>
      </c>
    </row>
    <row r="44" ht="15" customHeight="1"/>
    <row r="45" spans="1:11" ht="15" customHeight="1">
      <c r="A45" s="8" t="s">
        <v>55</v>
      </c>
      <c r="K45" s="3"/>
    </row>
    <row r="46" spans="1:22" ht="15" customHeight="1">
      <c r="A46" s="41">
        <v>41153</v>
      </c>
      <c r="B46" s="64"/>
      <c r="C46" s="23" t="s">
        <v>56</v>
      </c>
      <c r="D46" s="15"/>
      <c r="E46" s="15"/>
      <c r="F46" s="15"/>
      <c r="G46" s="15"/>
      <c r="H46" s="15"/>
      <c r="I46" s="1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42" t="s">
        <v>23</v>
      </c>
      <c r="V46" s="21"/>
    </row>
    <row r="47" spans="1:22" ht="15" customHeight="1">
      <c r="A47" s="41">
        <v>4731</v>
      </c>
      <c r="B47" s="64"/>
      <c r="C47" s="48" t="s">
        <v>62</v>
      </c>
      <c r="D47" s="48"/>
      <c r="E47" s="48"/>
      <c r="F47" s="48"/>
      <c r="G47" s="48"/>
      <c r="H47" s="19"/>
      <c r="I47" s="19"/>
      <c r="K47" s="74" t="s">
        <v>85</v>
      </c>
      <c r="L47" s="22"/>
      <c r="M47" s="18"/>
      <c r="N47" s="18"/>
      <c r="O47" s="18"/>
      <c r="P47" s="18"/>
      <c r="Q47" s="18"/>
      <c r="R47" s="18"/>
      <c r="S47" s="18"/>
      <c r="T47" s="18"/>
      <c r="U47" s="148">
        <v>577</v>
      </c>
      <c r="V47" s="18">
        <f>U47*B47</f>
        <v>0</v>
      </c>
    </row>
    <row r="48" spans="1:22" ht="15" customHeight="1">
      <c r="A48" s="75">
        <v>510</v>
      </c>
      <c r="B48" s="76"/>
      <c r="C48" s="62" t="s">
        <v>86</v>
      </c>
      <c r="D48" s="15"/>
      <c r="E48" s="15"/>
      <c r="F48" s="15"/>
      <c r="G48" s="15"/>
      <c r="H48" s="15"/>
      <c r="I48" s="15"/>
      <c r="J48" s="21"/>
      <c r="K48" s="21"/>
      <c r="L48" s="18"/>
      <c r="M48" s="18"/>
      <c r="N48" s="18"/>
      <c r="O48" s="18"/>
      <c r="P48" s="18"/>
      <c r="Q48" s="18"/>
      <c r="R48" s="18"/>
      <c r="S48" s="18"/>
      <c r="T48" s="18"/>
      <c r="U48" s="144">
        <v>170</v>
      </c>
      <c r="V48" s="18">
        <f>U48*B48</f>
        <v>0</v>
      </c>
    </row>
    <row r="49" spans="1:22" ht="15" customHeight="1">
      <c r="A49" s="17" t="s">
        <v>87</v>
      </c>
      <c r="B49" s="64"/>
      <c r="C49" s="62" t="s">
        <v>88</v>
      </c>
      <c r="D49" s="15"/>
      <c r="E49" s="15"/>
      <c r="F49" s="15"/>
      <c r="G49" s="15"/>
      <c r="H49" s="15"/>
      <c r="I49" s="15"/>
      <c r="J49" s="21"/>
      <c r="K49" s="21"/>
      <c r="L49" s="18"/>
      <c r="M49" s="18"/>
      <c r="N49" s="18"/>
      <c r="O49" s="18"/>
      <c r="P49" s="18"/>
      <c r="Q49" s="18"/>
      <c r="R49" s="18"/>
      <c r="S49" s="18"/>
      <c r="T49" s="18"/>
      <c r="U49" s="144">
        <v>288</v>
      </c>
      <c r="V49" s="18">
        <f>U49*B49</f>
        <v>0</v>
      </c>
    </row>
    <row r="50" spans="1:21" ht="15" customHeight="1">
      <c r="A50" s="41">
        <v>22021</v>
      </c>
      <c r="B50" s="64"/>
      <c r="C50" s="23" t="s">
        <v>96</v>
      </c>
      <c r="D50" s="15"/>
      <c r="E50" s="15"/>
      <c r="F50" s="15"/>
      <c r="G50" s="15"/>
      <c r="H50" s="15"/>
      <c r="I50" s="15"/>
      <c r="J50" s="21"/>
      <c r="K50" s="74" t="s">
        <v>85</v>
      </c>
      <c r="L50" s="18"/>
      <c r="M50" s="18"/>
      <c r="N50" s="18"/>
      <c r="O50" s="18"/>
      <c r="P50" s="18"/>
      <c r="Q50" s="18"/>
      <c r="R50" s="18"/>
      <c r="S50" s="18"/>
      <c r="T50" s="18"/>
      <c r="U50" s="42" t="s">
        <v>23</v>
      </c>
    </row>
    <row r="51" spans="1:22" ht="15" customHeight="1">
      <c r="A51" s="41">
        <v>8045</v>
      </c>
      <c r="B51" s="77"/>
      <c r="C51" s="23" t="s">
        <v>89</v>
      </c>
      <c r="D51" s="15"/>
      <c r="E51" s="15"/>
      <c r="F51" s="15"/>
      <c r="G51" s="21"/>
      <c r="H51" s="15"/>
      <c r="I51" s="15"/>
      <c r="J51" s="21"/>
      <c r="K51" s="21"/>
      <c r="L51" s="21"/>
      <c r="M51" s="21"/>
      <c r="N51" s="15"/>
      <c r="O51" s="21"/>
      <c r="P51" s="21"/>
      <c r="Q51" s="21"/>
      <c r="R51" s="21"/>
      <c r="S51" s="21"/>
      <c r="T51" s="15"/>
      <c r="U51" s="150">
        <v>1972</v>
      </c>
      <c r="V51" s="18">
        <f>B51*U51</f>
        <v>0</v>
      </c>
    </row>
    <row r="52" spans="1:22" ht="15" customHeight="1">
      <c r="A52" s="127"/>
      <c r="B52" s="76"/>
      <c r="C52" s="131" t="s">
        <v>90</v>
      </c>
      <c r="D52" s="19"/>
      <c r="E52" s="19"/>
      <c r="F52" s="19"/>
      <c r="G52" s="19"/>
      <c r="H52" s="19"/>
      <c r="I52" s="19"/>
      <c r="J52" s="7"/>
      <c r="K52" s="6" t="s">
        <v>91</v>
      </c>
      <c r="L52" s="190"/>
      <c r="M52" s="191"/>
      <c r="N52" s="132" t="s">
        <v>92</v>
      </c>
      <c r="O52" s="22"/>
      <c r="P52" s="22"/>
      <c r="Q52" s="22"/>
      <c r="R52" s="22"/>
      <c r="S52" s="22"/>
      <c r="T52" s="22"/>
      <c r="U52" s="22"/>
      <c r="V52" s="22"/>
    </row>
    <row r="53" spans="1:22" ht="15" customHeight="1">
      <c r="A53" s="41" t="s">
        <v>101</v>
      </c>
      <c r="B53" s="77"/>
      <c r="C53" s="62" t="s">
        <v>103</v>
      </c>
      <c r="D53" s="15"/>
      <c r="E53" s="15"/>
      <c r="F53" s="15"/>
      <c r="G53" s="15"/>
      <c r="H53" s="15"/>
      <c r="I53" s="15"/>
      <c r="J53" s="21"/>
      <c r="K53" s="21"/>
      <c r="L53" s="18"/>
      <c r="M53" s="21"/>
      <c r="N53" s="18"/>
      <c r="O53" s="15" t="s">
        <v>10</v>
      </c>
      <c r="P53" s="18"/>
      <c r="Q53" s="18"/>
      <c r="R53" s="18"/>
      <c r="S53" s="18"/>
      <c r="T53" s="18"/>
      <c r="U53" s="157"/>
      <c r="V53" s="18">
        <f>B53*U53</f>
        <v>0</v>
      </c>
    </row>
    <row r="54" ht="15" customHeight="1"/>
    <row r="55" spans="1:14" ht="15" customHeight="1">
      <c r="A55" s="119" t="s">
        <v>100</v>
      </c>
      <c r="E55" s="158" t="s">
        <v>125</v>
      </c>
      <c r="F55" s="121"/>
      <c r="G55" s="121"/>
      <c r="H55" s="121"/>
      <c r="I55" s="121"/>
      <c r="J55" s="121"/>
      <c r="K55" s="122"/>
      <c r="L55" s="121"/>
      <c r="M55" s="121"/>
      <c r="N55" s="121"/>
    </row>
    <row r="56" spans="1:22" ht="15" customHeight="1">
      <c r="A56" s="120"/>
      <c r="B56" s="64"/>
      <c r="C56" s="15" t="s">
        <v>117</v>
      </c>
      <c r="D56" s="15"/>
      <c r="E56" s="15"/>
      <c r="F56" s="15"/>
      <c r="G56" s="15"/>
      <c r="H56" s="15"/>
      <c r="I56" s="15"/>
      <c r="J56" s="15"/>
      <c r="K56" s="27"/>
      <c r="L56" s="21"/>
      <c r="M56" s="21"/>
      <c r="N56" s="21"/>
      <c r="O56" s="21"/>
      <c r="P56" s="21"/>
      <c r="Q56" s="21"/>
      <c r="R56" s="21"/>
      <c r="S56" s="21"/>
      <c r="T56" s="21"/>
      <c r="U56" s="145">
        <v>13926</v>
      </c>
      <c r="V56" s="16">
        <f>B56*U56</f>
        <v>0</v>
      </c>
    </row>
    <row r="57" spans="1:22" ht="15" customHeight="1">
      <c r="A57" s="120"/>
      <c r="B57" s="64"/>
      <c r="C57" s="159" t="s">
        <v>118</v>
      </c>
      <c r="D57" s="60"/>
      <c r="E57" s="60"/>
      <c r="F57" s="60"/>
      <c r="G57" s="48"/>
      <c r="H57" s="48"/>
      <c r="I57" s="48"/>
      <c r="J57" s="48"/>
      <c r="K57" s="160"/>
      <c r="L57" s="60"/>
      <c r="M57" s="60"/>
      <c r="N57" s="60"/>
      <c r="O57" s="60"/>
      <c r="P57" s="60"/>
      <c r="Q57" s="60"/>
      <c r="R57" s="60"/>
      <c r="S57" s="60"/>
      <c r="T57" s="60"/>
      <c r="U57" s="145">
        <v>30075</v>
      </c>
      <c r="V57" s="16">
        <f>B57*U57</f>
        <v>0</v>
      </c>
    </row>
    <row r="58" spans="1:22" ht="15" customHeight="1">
      <c r="A58" s="161"/>
      <c r="B58" s="60"/>
      <c r="C58" s="170"/>
      <c r="D58" s="5"/>
      <c r="E58" s="5"/>
      <c r="F58" s="46" t="s">
        <v>119</v>
      </c>
      <c r="G58" s="46"/>
      <c r="H58" s="46"/>
      <c r="I58" s="46"/>
      <c r="J58" s="46"/>
      <c r="K58" s="168"/>
      <c r="L58" s="5"/>
      <c r="M58" s="5"/>
      <c r="N58" s="5"/>
      <c r="O58" s="5"/>
      <c r="P58" s="5"/>
      <c r="Q58" s="5"/>
      <c r="R58" s="5"/>
      <c r="S58" s="5"/>
      <c r="T58" s="169"/>
      <c r="U58" s="60"/>
      <c r="V58" s="60"/>
    </row>
    <row r="59" spans="1:22" ht="15" customHeight="1">
      <c r="A59" s="95"/>
      <c r="B59" s="78"/>
      <c r="C59" s="80"/>
      <c r="D59" s="80"/>
      <c r="E59" s="80"/>
      <c r="F59" s="80"/>
      <c r="G59" s="80"/>
      <c r="H59" s="80"/>
      <c r="I59" s="80"/>
      <c r="J59" s="72"/>
      <c r="K59" s="179"/>
      <c r="L59" s="180"/>
      <c r="M59" s="180"/>
      <c r="N59" s="181"/>
      <c r="O59" s="83"/>
      <c r="P59" s="83"/>
      <c r="Q59" s="83"/>
      <c r="R59" s="83"/>
      <c r="S59" s="83"/>
      <c r="T59" s="83"/>
      <c r="U59" s="83"/>
      <c r="V59" s="83"/>
    </row>
    <row r="60" spans="1:22" ht="15" customHeight="1">
      <c r="A60" s="162" t="s">
        <v>120</v>
      </c>
      <c r="B60" s="163"/>
      <c r="C60" s="123"/>
      <c r="D60" s="123"/>
      <c r="E60" s="123"/>
      <c r="F60" s="123"/>
      <c r="G60" s="123"/>
      <c r="H60" s="123"/>
      <c r="I60" s="123"/>
      <c r="J60" s="67"/>
      <c r="K60" s="164"/>
      <c r="L60" s="165"/>
      <c r="M60" s="165"/>
      <c r="N60" s="166"/>
      <c r="O60" s="19"/>
      <c r="P60" s="167"/>
      <c r="Q60" s="167"/>
      <c r="R60" s="167"/>
      <c r="S60" s="167"/>
      <c r="T60" s="167"/>
      <c r="U60" s="167"/>
      <c r="V60" s="167"/>
    </row>
    <row r="61" spans="1:22" ht="15" customHeight="1">
      <c r="A61" s="171" t="s">
        <v>101</v>
      </c>
      <c r="B61" s="64"/>
      <c r="C61" s="50" t="s">
        <v>121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21"/>
      <c r="P61" s="15" t="s">
        <v>10</v>
      </c>
      <c r="Q61" s="7"/>
      <c r="R61" s="7"/>
      <c r="S61" s="7"/>
      <c r="T61" s="7"/>
      <c r="U61" s="172"/>
      <c r="V61" s="16">
        <f>B61*U61</f>
        <v>0</v>
      </c>
    </row>
    <row r="62" spans="1:22" ht="15" customHeight="1">
      <c r="A62" s="171" t="s">
        <v>101</v>
      </c>
      <c r="B62" s="64"/>
      <c r="C62" s="62" t="s">
        <v>122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5" t="s">
        <v>10</v>
      </c>
      <c r="Q62" s="21"/>
      <c r="R62" s="21"/>
      <c r="S62" s="21"/>
      <c r="T62" s="21"/>
      <c r="U62" s="155"/>
      <c r="V62" s="16">
        <f>B62*U62</f>
        <v>0</v>
      </c>
    </row>
    <row r="63" spans="1:22" ht="15" customHeight="1">
      <c r="A63" s="71" t="s">
        <v>97</v>
      </c>
      <c r="B63" s="98"/>
      <c r="C63" s="99"/>
      <c r="D63" s="71"/>
      <c r="E63" s="71"/>
      <c r="F63" s="71"/>
      <c r="G63" s="71"/>
      <c r="H63" s="80"/>
      <c r="I63" s="70"/>
      <c r="J63" s="97"/>
      <c r="L63" s="124"/>
      <c r="M63" s="126" t="s">
        <v>63</v>
      </c>
      <c r="N63" s="82"/>
      <c r="O63" s="128"/>
      <c r="P63" s="125" t="s">
        <v>65</v>
      </c>
      <c r="U63" s="141"/>
      <c r="V63" s="154"/>
    </row>
    <row r="64" spans="1:22" ht="15" customHeight="1">
      <c r="A64" s="95"/>
      <c r="E64" s="80" t="s">
        <v>98</v>
      </c>
      <c r="I64" s="81"/>
      <c r="J64" s="81"/>
      <c r="K64" s="83"/>
      <c r="L64" s="83"/>
      <c r="M64" s="83"/>
      <c r="N64" s="80"/>
      <c r="O64" s="96"/>
      <c r="P64" s="97"/>
      <c r="S64" s="100" t="s">
        <v>99</v>
      </c>
      <c r="T64" s="82"/>
      <c r="V64" s="83"/>
    </row>
    <row r="65" spans="1:22" ht="15" customHeight="1">
      <c r="A65" s="173" t="s">
        <v>102</v>
      </c>
      <c r="E65" s="80"/>
      <c r="I65" s="81"/>
      <c r="J65" s="81"/>
      <c r="K65" s="83"/>
      <c r="L65" s="83"/>
      <c r="M65" s="83"/>
      <c r="N65" s="80"/>
      <c r="O65" s="96"/>
      <c r="P65" s="97"/>
      <c r="S65" s="100"/>
      <c r="T65" s="82"/>
      <c r="V65" s="83"/>
    </row>
    <row r="66" spans="1:22" ht="15" customHeight="1">
      <c r="A66" s="174"/>
      <c r="B66" s="64"/>
      <c r="C66" s="23" t="s">
        <v>123</v>
      </c>
      <c r="D66" s="21"/>
      <c r="E66" s="79"/>
      <c r="F66" s="21"/>
      <c r="G66" s="21"/>
      <c r="H66" s="21"/>
      <c r="I66" s="129"/>
      <c r="J66" s="129"/>
      <c r="K66" s="130"/>
      <c r="L66" s="130"/>
      <c r="M66" s="130"/>
      <c r="N66" s="79"/>
      <c r="O66" s="175"/>
      <c r="P66" s="176"/>
      <c r="Q66" s="21"/>
      <c r="R66" s="21"/>
      <c r="S66" s="177"/>
      <c r="T66" s="143"/>
      <c r="U66" s="178">
        <v>6452</v>
      </c>
      <c r="V66" s="16">
        <f>B66*U66</f>
        <v>0</v>
      </c>
    </row>
    <row r="67" spans="1:22" ht="15" customHeight="1">
      <c r="A67" s="174"/>
      <c r="B67" s="184"/>
      <c r="C67" s="23" t="s">
        <v>124</v>
      </c>
      <c r="D67" s="21"/>
      <c r="E67" s="79"/>
      <c r="F67" s="21"/>
      <c r="G67" s="21"/>
      <c r="H67" s="21"/>
      <c r="I67" s="129"/>
      <c r="J67" s="129"/>
      <c r="K67" s="130"/>
      <c r="L67" s="130"/>
      <c r="M67" s="130"/>
      <c r="N67" s="79"/>
      <c r="O67" s="175"/>
      <c r="P67" s="183" t="s">
        <v>91</v>
      </c>
      <c r="Q67" s="192"/>
      <c r="R67" s="192"/>
      <c r="S67" s="182" t="s">
        <v>93</v>
      </c>
      <c r="T67" s="143"/>
      <c r="V67" s="83"/>
    </row>
    <row r="68" spans="1:22" ht="15" customHeight="1">
      <c r="A68" s="85" t="s">
        <v>94</v>
      </c>
      <c r="B68" s="86"/>
      <c r="C68" s="80"/>
      <c r="D68" s="80"/>
      <c r="E68" s="80"/>
      <c r="F68" s="80"/>
      <c r="G68" s="80"/>
      <c r="H68" s="87"/>
      <c r="I68" s="87"/>
      <c r="J68" s="70"/>
      <c r="K68" s="70"/>
      <c r="L68" s="88"/>
      <c r="M68" s="88"/>
      <c r="N68" s="88"/>
      <c r="P68" s="88"/>
      <c r="Q68" s="88"/>
      <c r="R68" s="88"/>
      <c r="S68" s="88"/>
      <c r="T68" s="84"/>
      <c r="U68" s="84"/>
      <c r="V68" s="83"/>
    </row>
    <row r="69" spans="2:22" ht="15" customHeight="1">
      <c r="B69" s="64"/>
      <c r="C69" s="89" t="s">
        <v>63</v>
      </c>
      <c r="D69" s="65"/>
      <c r="E69" s="46" t="s">
        <v>95</v>
      </c>
      <c r="F69" s="46"/>
      <c r="G69" s="5"/>
      <c r="H69" s="5"/>
      <c r="I69" s="5"/>
      <c r="J69" s="5"/>
      <c r="K69" s="5"/>
      <c r="L69" s="90"/>
      <c r="M69" s="65"/>
      <c r="N69" s="91" t="s">
        <v>91</v>
      </c>
      <c r="O69" s="185"/>
      <c r="P69" s="185"/>
      <c r="Q69" s="92" t="s">
        <v>93</v>
      </c>
      <c r="R69" s="66"/>
      <c r="S69" s="93"/>
      <c r="T69" s="66"/>
      <c r="U69" s="66"/>
      <c r="V69" s="66"/>
    </row>
    <row r="70" spans="1:22" ht="15" customHeight="1">
      <c r="A70" s="19"/>
      <c r="B70" s="64"/>
      <c r="C70" s="37" t="s">
        <v>65</v>
      </c>
      <c r="D70" s="19"/>
      <c r="E70" s="19"/>
      <c r="F70" s="19"/>
      <c r="G70" s="19"/>
      <c r="H70" s="63"/>
      <c r="I70" s="63"/>
      <c r="L70" s="94"/>
      <c r="M70" s="94"/>
      <c r="N70" s="94"/>
      <c r="O70" s="94"/>
      <c r="P70" s="94"/>
      <c r="Q70" s="94"/>
      <c r="R70" s="94"/>
      <c r="S70" s="94"/>
      <c r="T70" s="66"/>
      <c r="U70" s="66"/>
      <c r="V70" s="66"/>
    </row>
    <row r="71" spans="1:11" ht="15" customHeight="1">
      <c r="A71" s="2" t="s">
        <v>84</v>
      </c>
      <c r="B71" s="2"/>
      <c r="C71" s="2"/>
      <c r="G71" s="2"/>
      <c r="H71" s="10"/>
      <c r="J71" s="11"/>
      <c r="K71" s="44"/>
    </row>
    <row r="72" spans="1:21" ht="15.75" customHeight="1">
      <c r="A72" s="101"/>
      <c r="B72" s="104"/>
      <c r="C72" s="105"/>
      <c r="D72" s="105"/>
      <c r="E72" s="105"/>
      <c r="F72" s="106"/>
      <c r="G72" s="99"/>
      <c r="H72" s="104"/>
      <c r="I72" s="105"/>
      <c r="J72" s="105"/>
      <c r="K72" s="105"/>
      <c r="L72" s="105"/>
      <c r="M72" s="106"/>
      <c r="N72" s="107"/>
      <c r="O72" s="99"/>
      <c r="P72" s="104"/>
      <c r="Q72" s="105"/>
      <c r="R72" s="105"/>
      <c r="S72" s="105"/>
      <c r="T72" s="106"/>
      <c r="U72" s="70"/>
    </row>
    <row r="73" spans="1:21" ht="15.75" customHeight="1">
      <c r="A73" s="101"/>
      <c r="B73" s="107"/>
      <c r="C73" s="108"/>
      <c r="D73" s="108"/>
      <c r="E73" s="108"/>
      <c r="F73" s="109"/>
      <c r="G73" s="99"/>
      <c r="H73" s="110"/>
      <c r="I73" s="111"/>
      <c r="J73" s="111"/>
      <c r="K73" s="111"/>
      <c r="L73" s="111"/>
      <c r="M73" s="112"/>
      <c r="N73" s="113"/>
      <c r="O73" s="99"/>
      <c r="P73" s="107"/>
      <c r="Q73" s="108"/>
      <c r="R73" s="108"/>
      <c r="S73" s="108"/>
      <c r="T73" s="109"/>
      <c r="U73" s="70"/>
    </row>
    <row r="74" spans="1:21" ht="15.75" customHeight="1">
      <c r="A74" s="101"/>
      <c r="B74" s="108"/>
      <c r="C74" s="108"/>
      <c r="D74" s="108"/>
      <c r="E74" s="108"/>
      <c r="F74" s="108"/>
      <c r="G74" s="71"/>
      <c r="H74" s="107"/>
      <c r="I74" s="108"/>
      <c r="J74" s="108"/>
      <c r="K74" s="108"/>
      <c r="L74" s="108"/>
      <c r="M74" s="108"/>
      <c r="N74" s="113"/>
      <c r="O74" s="99"/>
      <c r="P74" s="108"/>
      <c r="Q74" s="108"/>
      <c r="R74" s="108"/>
      <c r="S74" s="108"/>
      <c r="T74" s="108"/>
      <c r="U74" s="70"/>
    </row>
    <row r="75" spans="1:21" ht="15.75" customHeight="1">
      <c r="A75" s="101"/>
      <c r="B75" s="108"/>
      <c r="C75" s="108"/>
      <c r="D75" s="108"/>
      <c r="E75" s="108"/>
      <c r="F75" s="108"/>
      <c r="G75" s="71"/>
      <c r="H75" s="107"/>
      <c r="I75" s="104"/>
      <c r="J75" s="106"/>
      <c r="K75" s="114"/>
      <c r="L75" s="108"/>
      <c r="M75" s="108"/>
      <c r="N75" s="113"/>
      <c r="O75" s="99"/>
      <c r="P75" s="108"/>
      <c r="Q75" s="108"/>
      <c r="R75" s="108"/>
      <c r="S75" s="108"/>
      <c r="T75" s="108"/>
      <c r="U75" s="70"/>
    </row>
    <row r="76" spans="1:21" ht="15.75" customHeight="1">
      <c r="A76" s="101"/>
      <c r="B76" s="108"/>
      <c r="C76" s="111"/>
      <c r="D76" s="111"/>
      <c r="E76" s="111"/>
      <c r="F76" s="108"/>
      <c r="G76" s="71"/>
      <c r="H76" s="110"/>
      <c r="I76" s="110"/>
      <c r="J76" s="112"/>
      <c r="K76" s="111"/>
      <c r="L76" s="111"/>
      <c r="M76" s="111"/>
      <c r="N76" s="115"/>
      <c r="O76" s="99"/>
      <c r="P76" s="108"/>
      <c r="Q76" s="111"/>
      <c r="R76" s="111"/>
      <c r="S76" s="111"/>
      <c r="T76" s="108"/>
      <c r="U76" s="70"/>
    </row>
    <row r="77" spans="1:21" ht="9.75" customHeight="1">
      <c r="A77" s="101"/>
      <c r="B77" s="78"/>
      <c r="C77" s="80"/>
      <c r="D77" s="86" t="s">
        <v>79</v>
      </c>
      <c r="E77" s="102"/>
      <c r="F77" s="103"/>
      <c r="G77" s="103"/>
      <c r="H77" s="103"/>
      <c r="I77" s="103"/>
      <c r="J77" s="103"/>
      <c r="K77" s="86" t="s">
        <v>78</v>
      </c>
      <c r="L77" s="103"/>
      <c r="M77" s="103"/>
      <c r="N77" s="103"/>
      <c r="O77" s="103"/>
      <c r="P77" s="103"/>
      <c r="Q77" s="103"/>
      <c r="R77" s="86" t="s">
        <v>57</v>
      </c>
      <c r="T77" s="103"/>
      <c r="U77" s="103"/>
    </row>
    <row r="78" spans="1:22" ht="15" customHeight="1">
      <c r="A78" s="116" t="s">
        <v>58</v>
      </c>
      <c r="B78" s="69"/>
      <c r="C78" s="117"/>
      <c r="D78" s="80"/>
      <c r="E78" s="70"/>
      <c r="F78" s="72"/>
      <c r="G78" s="72"/>
      <c r="H78" s="72"/>
      <c r="I78" s="71" t="s">
        <v>8</v>
      </c>
      <c r="J78" s="72"/>
      <c r="K78" s="118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1:22" ht="15" customHeight="1">
      <c r="A79" s="48"/>
      <c r="B79" s="64"/>
      <c r="C79" s="49" t="s">
        <v>59</v>
      </c>
      <c r="D79" s="15"/>
      <c r="E79" s="1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42" t="s">
        <v>23</v>
      </c>
      <c r="V79" s="21"/>
    </row>
    <row r="80" spans="1:22" ht="15" customHeight="1">
      <c r="A80" s="19"/>
      <c r="B80" s="64"/>
      <c r="C80" s="23" t="s">
        <v>60</v>
      </c>
      <c r="D80" s="46"/>
      <c r="E80" s="19"/>
      <c r="F80" s="7"/>
      <c r="G80" s="7"/>
      <c r="H80" s="7"/>
      <c r="I80" s="7"/>
      <c r="U80" s="149">
        <v>881</v>
      </c>
      <c r="V80" s="16">
        <f>B80*U80</f>
        <v>0</v>
      </c>
    </row>
    <row r="81" spans="1:22" ht="15" customHeight="1">
      <c r="A81" s="19"/>
      <c r="B81" s="64"/>
      <c r="C81" s="49" t="s">
        <v>61</v>
      </c>
      <c r="D81" s="46"/>
      <c r="E81" s="15"/>
      <c r="F81" s="15"/>
      <c r="G81" s="21"/>
      <c r="H81" s="21"/>
      <c r="I81" s="20"/>
      <c r="J81" s="21"/>
      <c r="K81" s="21"/>
      <c r="L81" s="21"/>
      <c r="M81" s="21"/>
      <c r="N81" s="20" t="s">
        <v>73</v>
      </c>
      <c r="O81" s="21"/>
      <c r="P81" s="21"/>
      <c r="Q81" s="21"/>
      <c r="R81" s="21"/>
      <c r="S81" s="21"/>
      <c r="T81" s="21"/>
      <c r="U81" s="145">
        <v>597</v>
      </c>
      <c r="V81" s="16">
        <f>B81*U81</f>
        <v>0</v>
      </c>
    </row>
    <row r="82" spans="1:11" ht="15" customHeight="1">
      <c r="A82" s="52" t="s">
        <v>66</v>
      </c>
      <c r="B82" s="47"/>
      <c r="C82" s="53"/>
      <c r="D82" s="19"/>
      <c r="I82" s="2" t="s">
        <v>8</v>
      </c>
      <c r="K82" s="44"/>
    </row>
    <row r="83" spans="1:22" ht="15" customHeight="1">
      <c r="A83" s="11"/>
      <c r="B83" s="64"/>
      <c r="C83" s="15" t="s">
        <v>63</v>
      </c>
      <c r="D83" s="15" t="s">
        <v>67</v>
      </c>
      <c r="E83" s="15"/>
      <c r="F83" s="15"/>
      <c r="G83" s="15"/>
      <c r="H83" s="15"/>
      <c r="I83" s="15"/>
      <c r="J83" s="21"/>
      <c r="K83" s="21"/>
      <c r="L83" s="21"/>
      <c r="M83" s="21"/>
      <c r="N83" s="21"/>
      <c r="O83" s="15" t="s">
        <v>10</v>
      </c>
      <c r="P83" s="21"/>
      <c r="Q83" s="21"/>
      <c r="R83" s="21"/>
      <c r="S83" s="21"/>
      <c r="T83" s="21"/>
      <c r="U83" s="144">
        <v>1215</v>
      </c>
      <c r="V83" s="16">
        <f>B83*U83</f>
        <v>0</v>
      </c>
    </row>
    <row r="84" spans="1:22" ht="15" customHeight="1">
      <c r="A84" s="11"/>
      <c r="B84" s="64"/>
      <c r="C84" s="15" t="s">
        <v>63</v>
      </c>
      <c r="D84" s="15" t="s">
        <v>109</v>
      </c>
      <c r="E84" s="15"/>
      <c r="F84" s="15"/>
      <c r="G84" s="15"/>
      <c r="H84" s="15"/>
      <c r="I84" s="15"/>
      <c r="J84" s="21"/>
      <c r="K84" s="21"/>
      <c r="L84" s="21"/>
      <c r="M84" s="21"/>
      <c r="N84" s="21"/>
      <c r="O84" s="15" t="s">
        <v>10</v>
      </c>
      <c r="P84" s="21"/>
      <c r="Q84" s="21"/>
      <c r="R84" s="21"/>
      <c r="S84" s="21"/>
      <c r="T84" s="21"/>
      <c r="U84" s="144">
        <v>1766</v>
      </c>
      <c r="V84" s="16">
        <f>B84*U84</f>
        <v>0</v>
      </c>
    </row>
    <row r="85" spans="2:3" ht="15" customHeight="1">
      <c r="B85" s="64"/>
      <c r="C85" s="11" t="s">
        <v>65</v>
      </c>
    </row>
    <row r="86" ht="4.5" customHeight="1"/>
    <row r="87" spans="2:4" ht="15" customHeight="1">
      <c r="B87" s="64"/>
      <c r="C87" s="10" t="s">
        <v>68</v>
      </c>
      <c r="D87" s="10"/>
    </row>
    <row r="88" spans="2:11" ht="15" customHeight="1">
      <c r="B88" s="54" t="s">
        <v>69</v>
      </c>
      <c r="C88" s="55"/>
      <c r="D88" s="55"/>
      <c r="E88" s="55"/>
      <c r="F88" s="55"/>
      <c r="G88" s="56"/>
      <c r="K88" s="19"/>
    </row>
    <row r="89" spans="2:11" ht="15" customHeight="1">
      <c r="B89" s="57" t="s">
        <v>70</v>
      </c>
      <c r="C89" s="58"/>
      <c r="D89" s="58"/>
      <c r="E89" s="58"/>
      <c r="F89" s="58"/>
      <c r="K89" s="19"/>
    </row>
    <row r="90" spans="2:11" ht="15" customHeight="1">
      <c r="B90" s="64"/>
      <c r="C90" s="59" t="s">
        <v>71</v>
      </c>
      <c r="D90" s="59"/>
      <c r="E90" s="59"/>
      <c r="F90" s="59"/>
      <c r="G90" s="59"/>
      <c r="K90" s="19"/>
    </row>
    <row r="91" spans="2:11" ht="15" customHeight="1">
      <c r="B91" s="64"/>
      <c r="C91" s="59" t="s">
        <v>72</v>
      </c>
      <c r="D91" s="59"/>
      <c r="E91" s="59"/>
      <c r="F91" s="59"/>
      <c r="G91" s="59"/>
      <c r="K91" s="19"/>
    </row>
    <row r="93" spans="17:22" ht="12.75">
      <c r="Q93" s="22"/>
      <c r="U93" s="136" t="s">
        <v>107</v>
      </c>
      <c r="V93" s="134">
        <f>SUM(V14:V52)+SUM(V54:V59)+SUM(V63:V81)+V7+V8+V9+V10</f>
        <v>0</v>
      </c>
    </row>
    <row r="94" spans="17:22" ht="12.75">
      <c r="Q94" s="186" t="s">
        <v>106</v>
      </c>
      <c r="R94" s="187"/>
      <c r="S94" s="187"/>
      <c r="T94" s="187"/>
      <c r="U94" s="187"/>
      <c r="V94" s="137"/>
    </row>
    <row r="95" spans="17:22" ht="13.5" thickBot="1">
      <c r="Q95" s="186" t="s">
        <v>108</v>
      </c>
      <c r="R95" s="187"/>
      <c r="S95" s="187"/>
      <c r="T95" s="187"/>
      <c r="U95" s="187"/>
      <c r="V95" s="135"/>
    </row>
    <row r="96" spans="17:22" ht="12.75">
      <c r="Q96" s="22"/>
      <c r="U96" s="136" t="s">
        <v>107</v>
      </c>
      <c r="V96" s="138">
        <f>SUM(V93:V95)</f>
        <v>0</v>
      </c>
    </row>
    <row r="97" spans="21:22" ht="13.5" thickBot="1">
      <c r="U97" s="136" t="s">
        <v>110</v>
      </c>
      <c r="V97" s="135"/>
    </row>
    <row r="98" spans="21:22" ht="12.75">
      <c r="U98" s="136"/>
      <c r="V98" s="134">
        <f>V96-V97</f>
        <v>0</v>
      </c>
    </row>
    <row r="99" spans="21:22" ht="13.5" thickBot="1">
      <c r="U99" s="136" t="s">
        <v>111</v>
      </c>
      <c r="V99" s="139">
        <f>V53+V61+V62+V83+V84</f>
        <v>0</v>
      </c>
    </row>
    <row r="100" spans="21:22" ht="12.75">
      <c r="U100" s="136" t="s">
        <v>112</v>
      </c>
      <c r="V100" s="138">
        <f>V98+V99</f>
        <v>0</v>
      </c>
    </row>
    <row r="103" spans="1:21" ht="15" customHeight="1">
      <c r="A103" s="12" t="s">
        <v>74</v>
      </c>
      <c r="B103" s="72"/>
      <c r="C103" s="51" t="s">
        <v>64</v>
      </c>
      <c r="D103" s="72"/>
      <c r="E103" s="72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2" t="s">
        <v>75</v>
      </c>
      <c r="S103" s="7"/>
      <c r="T103" s="189"/>
      <c r="U103" s="189"/>
    </row>
    <row r="104" spans="1:21" ht="15" customHeight="1">
      <c r="A104" s="68" t="s">
        <v>76</v>
      </c>
      <c r="B104" s="70"/>
      <c r="C104" s="51" t="s">
        <v>64</v>
      </c>
      <c r="D104" s="72"/>
      <c r="E104" s="72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2" t="s">
        <v>75</v>
      </c>
      <c r="S104" s="7"/>
      <c r="T104" s="189"/>
      <c r="U104" s="189"/>
    </row>
    <row r="105" spans="1:21" ht="15" customHeight="1">
      <c r="A105" s="68" t="s">
        <v>77</v>
      </c>
      <c r="B105" s="70"/>
      <c r="C105" s="51" t="s">
        <v>64</v>
      </c>
      <c r="D105" s="72"/>
      <c r="E105" s="72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2" t="s">
        <v>75</v>
      </c>
      <c r="S105" s="7"/>
      <c r="T105" s="189"/>
      <c r="U105" s="189"/>
    </row>
    <row r="106" spans="1:7" ht="15" customHeight="1">
      <c r="A106" s="45" t="s">
        <v>54</v>
      </c>
      <c r="B106" s="70"/>
      <c r="G106" s="7"/>
    </row>
  </sheetData>
  <sheetProtection password="C0F8" sheet="1" selectLockedCells="1"/>
  <protectedRanges>
    <protectedRange sqref="B55 B58" name="Range1_1_3"/>
    <protectedRange sqref="F78 F12 B78" name="Range1_1_1_1"/>
    <protectedRange sqref="B71 C77" name="Range1_2_2"/>
    <protectedRange sqref="F82 B82" name="Range1_1_2_1"/>
    <protectedRange sqref="B4" name="Range1_3_2"/>
    <protectedRange sqref="B4" name="Range1_4_1"/>
    <protectedRange sqref="C88" name="Range1_1_1_1_1"/>
    <protectedRange sqref="B47:B50 B68 B52 B59:B60 B63" name="Range1_1"/>
    <protectedRange sqref="B51 B53" name="Range1_16"/>
    <protectedRange sqref="B51 B53" name="Range1_1_3_1"/>
    <protectedRange sqref="B51 B53" name="Range1_2_3"/>
    <protectedRange sqref="B51 B53" name="Range1_3_3"/>
    <protectedRange sqref="B106" name="Range1_1_1_1_1_1_1"/>
  </protectedRanges>
  <mergeCells count="17">
    <mergeCell ref="L52:M52"/>
    <mergeCell ref="Q67:R67"/>
    <mergeCell ref="B1:U1"/>
    <mergeCell ref="B2:U2"/>
    <mergeCell ref="E3:M3"/>
    <mergeCell ref="B4:M4"/>
    <mergeCell ref="P3:T3"/>
    <mergeCell ref="S4:V4"/>
    <mergeCell ref="O69:P69"/>
    <mergeCell ref="Q94:U94"/>
    <mergeCell ref="Q95:U95"/>
    <mergeCell ref="F105:Q105"/>
    <mergeCell ref="T105:U105"/>
    <mergeCell ref="F103:Q103"/>
    <mergeCell ref="T103:U103"/>
    <mergeCell ref="F104:Q104"/>
    <mergeCell ref="T104:U104"/>
  </mergeCells>
  <dataValidations count="5">
    <dataValidation type="whole" allowBlank="1" showInputMessage="1" showErrorMessage="1" sqref="B106 B71 B58 F82 F78 B78 B82 C88 B55 F12">
      <formula1>1</formula1>
      <formula2>2</formula2>
    </dataValidation>
    <dataValidation type="list" allowBlank="1" showInputMessage="1" showErrorMessage="1" sqref="B56:B57 B83:B84 B79:B81 B46:B50 B14:B17 B7:B10 B31:B36 B26:B29 B19:B22 B24 B38:B43 B61:B62 B66">
      <formula1>"1"</formula1>
    </dataValidation>
    <dataValidation type="list" allowBlank="1" showInputMessage="1" showErrorMessage="1" sqref="O63 B90:B91 B69:B70 B52 L63 B72:T76 B85 B87 B67">
      <formula1>"X"</formula1>
    </dataValidation>
    <dataValidation type="whole" allowBlank="1" showInputMessage="1" showErrorMessage="1" sqref="B68">
      <formula1>1</formula1>
      <formula2>10</formula2>
    </dataValidation>
    <dataValidation type="list" operator="equal" allowBlank="1" showInputMessage="1" showErrorMessage="1" sqref="B51 B53">
      <formula1>"1"</formula1>
    </dataValidation>
  </dataValidations>
  <printOptions/>
  <pageMargins left="0.25" right="0" top="0.25" bottom="0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Mfg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Wallace</dc:creator>
  <cp:keywords/>
  <dc:description/>
  <cp:lastModifiedBy>richard</cp:lastModifiedBy>
  <cp:lastPrinted>2016-11-30T22:16:45Z</cp:lastPrinted>
  <dcterms:created xsi:type="dcterms:W3CDTF">2008-08-06T13:47:47Z</dcterms:created>
  <dcterms:modified xsi:type="dcterms:W3CDTF">2018-09-25T20:00:15Z</dcterms:modified>
  <cp:category/>
  <cp:version/>
  <cp:contentType/>
  <cp:contentStatus/>
</cp:coreProperties>
</file>